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AppData\Local\Temp\Rar$DIa20080.21182\"/>
    </mc:Choice>
  </mc:AlternateContent>
  <xr:revisionPtr revIDLastSave="0" documentId="13_ncr:1_{3443AC89-57AF-4ECC-BBAA-686786DEA1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cdParVendeur" sheetId="20" r:id="rId1"/>
    <sheet name="TcdParVendeurParTrimestre" sheetId="21" r:id="rId2"/>
    <sheet name="WksBaseDeDonnees" sheetId="19" r:id="rId3"/>
  </sheets>
  <calcPr calcId="191029"/>
  <pivotCaches>
    <pivotCache cacheId="2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5" i="19" l="1"/>
  <c r="B36" i="19"/>
  <c r="B37" i="19"/>
  <c r="B34" i="19"/>
  <c r="B32" i="19"/>
  <c r="B33" i="19"/>
  <c r="B29" i="19"/>
  <c r="B30" i="19"/>
  <c r="B31" i="19"/>
  <c r="B26" i="19"/>
  <c r="B27" i="19"/>
  <c r="B28" i="19"/>
  <c r="B23" i="19"/>
  <c r="B24" i="19"/>
  <c r="B25" i="19"/>
  <c r="B20" i="19"/>
  <c r="B21" i="19"/>
  <c r="B22" i="19"/>
  <c r="B17" i="19"/>
  <c r="B18" i="19"/>
  <c r="B19" i="19"/>
  <c r="B14" i="19"/>
  <c r="B15" i="19"/>
  <c r="B16" i="19"/>
  <c r="B13" i="19"/>
  <c r="B12" i="19"/>
  <c r="B11" i="19"/>
  <c r="B8" i="19"/>
  <c r="B9" i="19"/>
  <c r="B10" i="19"/>
  <c r="B5" i="19"/>
  <c r="B6" i="19"/>
  <c r="B7" i="19"/>
  <c r="B3" i="19"/>
  <c r="B4" i="19"/>
  <c r="B2" i="19"/>
</calcChain>
</file>

<file path=xl/sharedStrings.xml><?xml version="1.0" encoding="utf-8"?>
<sst xmlns="http://schemas.openxmlformats.org/spreadsheetml/2006/main" count="64" uniqueCount="15">
  <si>
    <t>Jean</t>
  </si>
  <si>
    <t>Pierre</t>
  </si>
  <si>
    <t>René</t>
  </si>
  <si>
    <t>Qui</t>
  </si>
  <si>
    <t>Quand</t>
  </si>
  <si>
    <t>Combien</t>
  </si>
  <si>
    <t>Étiquettes de lignes</t>
  </si>
  <si>
    <t>Total général</t>
  </si>
  <si>
    <t>Somme de Combien</t>
  </si>
  <si>
    <t>Étiquettes de colonnes</t>
  </si>
  <si>
    <t>Trimestre1</t>
  </si>
  <si>
    <t>Trimestre2</t>
  </si>
  <si>
    <t>Trimestre3</t>
  </si>
  <si>
    <t>Trimestre4</t>
  </si>
  <si>
    <t>Le total du trimestre est également présent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</si>
</sst>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B_-;\-* #,##0.00\ _F_B_-;_-* &quot;-&quot;??\ _F_B_-;_-@_-"/>
    <numFmt numFmtId="166" formatCode="_-* #,##0.00\ [$€-1]_-;\-* #,##0.00\ [$€-1]_-;_-* &quot;-&quot;??\ [$€-1]_-"/>
    <numFmt numFmtId="168" formatCode="mmmm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68" fontId="0" fillId="0" borderId="0" xfId="0" applyNumberFormat="1"/>
    <xf numFmtId="44" fontId="0" fillId="0" borderId="0" xfId="8" applyFont="1"/>
    <xf numFmtId="0" fontId="0" fillId="0" borderId="0" xfId="0" pivotButton="1"/>
    <xf numFmtId="0" fontId="0" fillId="0" borderId="0" xfId="0" applyNumberFormat="1"/>
    <xf numFmtId="168" fontId="0" fillId="0" borderId="0" xfId="0" applyNumberFormat="1" applyAlignment="1">
      <alignment horizontal="left"/>
    </xf>
  </cellXfs>
  <cellStyles count="9">
    <cellStyle name="Comma 2" xfId="1" xr:uid="{00000000-0005-0000-0000-000000000000}"/>
    <cellStyle name="Comma 3" xfId="7" xr:uid="{00000000-0005-0000-0000-000001000000}"/>
    <cellStyle name="Euro" xfId="2" xr:uid="{00000000-0005-0000-0000-000002000000}"/>
    <cellStyle name="Euro 2" xfId="3" xr:uid="{00000000-0005-0000-0000-000003000000}"/>
    <cellStyle name="Monétaire" xfId="8" builtinId="4"/>
    <cellStyle name="Normal" xfId="0" builtinId="0"/>
    <cellStyle name="Normal 2" xfId="4" xr:uid="{00000000-0005-0000-0000-000006000000}"/>
    <cellStyle name="Normal 3" xfId="6" xr:uid="{00000000-0005-0000-0000-000007000000}"/>
    <cellStyle name="Percent 2" xfId="5" xr:uid="{00000000-0005-0000-0000-000008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68" formatCode="mm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[0900 - TCD.xlsx]TcdParVendeur!Tableau croisé dynamique1</c:name>
    <c:fmtId val="0"/>
  </c:pivotSource>
  <c:chart>
    <c:autoTitleDeleted val="0"/>
    <c:pivotFmts>
      <c:pivotFmt>
        <c:idx val="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TcdParVendeur!$B$3:$B$4</c:f>
              <c:strCache>
                <c:ptCount val="1"/>
                <c:pt idx="0">
                  <c:v>Pierre</c:v>
                </c:pt>
              </c:strCache>
            </c:strRef>
          </c:tx>
          <c:invertIfNegative val="0"/>
          <c:cat>
            <c:strRef>
              <c:f>TcdParVendeur!$A$5:$A$9</c:f>
              <c:strCache>
                <c:ptCount val="4"/>
                <c:pt idx="0">
                  <c:v>Trimestre1</c:v>
                </c:pt>
                <c:pt idx="1">
                  <c:v>Trimestre2</c:v>
                </c:pt>
                <c:pt idx="2">
                  <c:v>Trimestre3</c:v>
                </c:pt>
                <c:pt idx="3">
                  <c:v>Trimestre4</c:v>
                </c:pt>
              </c:strCache>
            </c:strRef>
          </c:cat>
          <c:val>
            <c:numRef>
              <c:f>TcdParVendeur!$B$5:$B$9</c:f>
              <c:numCache>
                <c:formatCode>General</c:formatCode>
                <c:ptCount val="4"/>
                <c:pt idx="0">
                  <c:v>158</c:v>
                </c:pt>
                <c:pt idx="1">
                  <c:v>157</c:v>
                </c:pt>
                <c:pt idx="2">
                  <c:v>181</c:v>
                </c:pt>
                <c:pt idx="3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65-4A5B-9858-D11B13E6C123}"/>
            </c:ext>
          </c:extLst>
        </c:ser>
        <c:ser>
          <c:idx val="1"/>
          <c:order val="1"/>
          <c:tx>
            <c:strRef>
              <c:f>TcdParVendeur!$C$3:$C$4</c:f>
              <c:strCache>
                <c:ptCount val="1"/>
                <c:pt idx="0">
                  <c:v>Jean</c:v>
                </c:pt>
              </c:strCache>
            </c:strRef>
          </c:tx>
          <c:invertIfNegative val="0"/>
          <c:cat>
            <c:strRef>
              <c:f>TcdParVendeur!$A$5:$A$9</c:f>
              <c:strCache>
                <c:ptCount val="4"/>
                <c:pt idx="0">
                  <c:v>Trimestre1</c:v>
                </c:pt>
                <c:pt idx="1">
                  <c:v>Trimestre2</c:v>
                </c:pt>
                <c:pt idx="2">
                  <c:v>Trimestre3</c:v>
                </c:pt>
                <c:pt idx="3">
                  <c:v>Trimestre4</c:v>
                </c:pt>
              </c:strCache>
            </c:strRef>
          </c:cat>
          <c:val>
            <c:numRef>
              <c:f>TcdParVendeur!$C$5:$C$9</c:f>
              <c:numCache>
                <c:formatCode>General</c:formatCode>
                <c:ptCount val="4"/>
                <c:pt idx="0">
                  <c:v>123</c:v>
                </c:pt>
                <c:pt idx="1">
                  <c:v>121</c:v>
                </c:pt>
                <c:pt idx="2">
                  <c:v>194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65-4A5B-9858-D11B13E6C123}"/>
            </c:ext>
          </c:extLst>
        </c:ser>
        <c:ser>
          <c:idx val="2"/>
          <c:order val="2"/>
          <c:tx>
            <c:strRef>
              <c:f>TcdParVendeur!$D$3:$D$4</c:f>
              <c:strCache>
                <c:ptCount val="1"/>
                <c:pt idx="0">
                  <c:v>René</c:v>
                </c:pt>
              </c:strCache>
            </c:strRef>
          </c:tx>
          <c:invertIfNegative val="0"/>
          <c:cat>
            <c:strRef>
              <c:f>TcdParVendeur!$A$5:$A$9</c:f>
              <c:strCache>
                <c:ptCount val="4"/>
                <c:pt idx="0">
                  <c:v>Trimestre1</c:v>
                </c:pt>
                <c:pt idx="1">
                  <c:v>Trimestre2</c:v>
                </c:pt>
                <c:pt idx="2">
                  <c:v>Trimestre3</c:v>
                </c:pt>
                <c:pt idx="3">
                  <c:v>Trimestre4</c:v>
                </c:pt>
              </c:strCache>
            </c:strRef>
          </c:cat>
          <c:val>
            <c:numRef>
              <c:f>TcdParVendeur!$D$5:$D$9</c:f>
              <c:numCache>
                <c:formatCode>General</c:formatCode>
                <c:ptCount val="4"/>
                <c:pt idx="0">
                  <c:v>154</c:v>
                </c:pt>
                <c:pt idx="1">
                  <c:v>207</c:v>
                </c:pt>
                <c:pt idx="2">
                  <c:v>133</c:v>
                </c:pt>
                <c:pt idx="3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65-4A5B-9858-D11B13E6C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96694656"/>
        <c:axId val="396696576"/>
        <c:axId val="415961984"/>
      </c:bar3DChart>
      <c:catAx>
        <c:axId val="396694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6696576"/>
        <c:crosses val="autoZero"/>
        <c:auto val="1"/>
        <c:lblAlgn val="ctr"/>
        <c:lblOffset val="100"/>
        <c:noMultiLvlLbl val="0"/>
      </c:catAx>
      <c:valAx>
        <c:axId val="39669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6694656"/>
        <c:crosses val="autoZero"/>
        <c:crossBetween val="between"/>
      </c:valAx>
      <c:serAx>
        <c:axId val="415961984"/>
        <c:scaling>
          <c:orientation val="minMax"/>
        </c:scaling>
        <c:delete val="0"/>
        <c:axPos val="b"/>
        <c:majorTickMark val="out"/>
        <c:minorTickMark val="none"/>
        <c:tickLblPos val="nextTo"/>
        <c:crossAx val="396696576"/>
        <c:crosses val="autoZero"/>
      </c:ser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442912</xdr:colOff>
      <xdr:row>1</xdr:row>
      <xdr:rowOff>76200</xdr:rowOff>
    </xdr:from>
    <xdr:to>
      <xdr:col>15</xdr:col>
      <xdr:colOff>552450</xdr:colOff>
      <xdr:row>28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133350</xdr:rowOff>
    </xdr:from>
    <xdr:to>
      <xdr:col>0</xdr:col>
      <xdr:colOff>438150</xdr:colOff>
      <xdr:row>13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619625" y="3876675"/>
          <a:ext cx="514350" cy="933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niel DEVEAUX" refreshedDate="42907.68251053241" createdVersion="4" refreshedVersion="4" minRefreshableVersion="3" recordCount="36" xr:uid="{00000000-000A-0000-FFFF-FFFF05000000}">
  <cacheSource type="worksheet">
    <worksheetSource name="TblChiffreAffaire"/>
  </cacheSource>
  <cacheFields count="3">
    <cacheField name="Qui" numFmtId="0">
      <sharedItems count="3">
        <s v="Jean"/>
        <s v="Pierre"/>
        <s v="René"/>
      </sharedItems>
    </cacheField>
    <cacheField name="Quand" numFmtId="168">
      <sharedItems containsSemiMixedTypes="0" containsNonDate="0" containsDate="1" containsString="0" minDate="2017-01-01T00:00:00" maxDate="2017-12-02T00:00:00" count="12">
        <d v="2017-01-01T00:00:00"/>
        <d v="2017-02-01T00:00:00"/>
        <d v="2017-03-01T00:00:00"/>
        <d v="2017-04-01T00:00:00"/>
        <d v="2017-05-01T00:00:00"/>
        <d v="2017-06-01T00:00:00"/>
        <d v="2017-07-01T00:00:00"/>
        <d v="2017-08-01T00:00:00"/>
        <d v="2017-09-01T00:00:00"/>
        <d v="2017-10-01T00:00:00"/>
        <d v="2017-11-01T00:00:00"/>
        <d v="2017-12-01T00:00:00"/>
      </sharedItems>
      <fieldGroup base="1">
        <rangePr groupBy="quarters" startDate="2017-01-01T00:00:00" endDate="2017-12-02T00:00:00"/>
        <groupItems count="6">
          <s v="&lt;01-01-17"/>
          <s v="Trimestre1"/>
          <s v="Trimestre2"/>
          <s v="Trimestre3"/>
          <s v="Trimestre4"/>
          <s v="&gt;02-12-17"/>
        </groupItems>
      </fieldGroup>
    </cacheField>
    <cacheField name="Combien" numFmtId="44">
      <sharedItems containsSemiMixedTypes="0" containsString="0" containsNumber="1" containsInteger="1" minValue="12" maxValue="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50"/>
  </r>
  <r>
    <x v="1"/>
    <x v="0"/>
    <n v="48"/>
  </r>
  <r>
    <x v="2"/>
    <x v="0"/>
    <n v="47"/>
  </r>
  <r>
    <x v="0"/>
    <x v="1"/>
    <n v="48"/>
  </r>
  <r>
    <x v="1"/>
    <x v="1"/>
    <n v="62"/>
  </r>
  <r>
    <x v="2"/>
    <x v="1"/>
    <n v="64"/>
  </r>
  <r>
    <x v="0"/>
    <x v="2"/>
    <n v="25"/>
  </r>
  <r>
    <x v="1"/>
    <x v="2"/>
    <n v="48"/>
  </r>
  <r>
    <x v="2"/>
    <x v="2"/>
    <n v="43"/>
  </r>
  <r>
    <x v="0"/>
    <x v="3"/>
    <n v="49"/>
  </r>
  <r>
    <x v="1"/>
    <x v="3"/>
    <n v="48"/>
  </r>
  <r>
    <x v="2"/>
    <x v="3"/>
    <n v="95"/>
  </r>
  <r>
    <x v="0"/>
    <x v="4"/>
    <n v="47"/>
  </r>
  <r>
    <x v="1"/>
    <x v="4"/>
    <n v="45"/>
  </r>
  <r>
    <x v="2"/>
    <x v="4"/>
    <n v="64"/>
  </r>
  <r>
    <x v="0"/>
    <x v="5"/>
    <n v="25"/>
  </r>
  <r>
    <x v="1"/>
    <x v="5"/>
    <n v="64"/>
  </r>
  <r>
    <x v="2"/>
    <x v="5"/>
    <n v="48"/>
  </r>
  <r>
    <x v="0"/>
    <x v="6"/>
    <n v="45"/>
  </r>
  <r>
    <x v="1"/>
    <x v="6"/>
    <n v="62"/>
  </r>
  <r>
    <x v="2"/>
    <x v="6"/>
    <n v="58"/>
  </r>
  <r>
    <x v="0"/>
    <x v="7"/>
    <n v="95"/>
  </r>
  <r>
    <x v="1"/>
    <x v="7"/>
    <n v="32"/>
  </r>
  <r>
    <x v="2"/>
    <x v="7"/>
    <n v="21"/>
  </r>
  <r>
    <x v="0"/>
    <x v="8"/>
    <n v="54"/>
  </r>
  <r>
    <x v="1"/>
    <x v="8"/>
    <n v="87"/>
  </r>
  <r>
    <x v="2"/>
    <x v="8"/>
    <n v="54"/>
  </r>
  <r>
    <x v="0"/>
    <x v="9"/>
    <n v="45"/>
  </r>
  <r>
    <x v="1"/>
    <x v="9"/>
    <n v="65"/>
  </r>
  <r>
    <x v="2"/>
    <x v="9"/>
    <n v="98"/>
  </r>
  <r>
    <x v="0"/>
    <x v="10"/>
    <n v="32"/>
  </r>
  <r>
    <x v="1"/>
    <x v="10"/>
    <n v="87"/>
  </r>
  <r>
    <x v="2"/>
    <x v="10"/>
    <n v="54"/>
  </r>
  <r>
    <x v="0"/>
    <x v="11"/>
    <n v="21"/>
  </r>
  <r>
    <x v="1"/>
    <x v="10"/>
    <n v="12"/>
  </r>
  <r>
    <x v="2"/>
    <x v="10"/>
    <n v="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eau croisé dynamique1" cacheId="2" applyNumberFormats="0" applyBorderFormats="0" applyFontFormats="0" applyPatternFormats="0" applyAlignmentFormats="0" applyWidthHeightFormats="1" dataCaption="Valeurs" updatedVersion="7" minRefreshableVersion="3" useAutoFormatting="1" itemPrintTitles="1" createdVersion="4" indent="0" outline="1" outlineData="1" multipleFieldFilters="0" chartFormat="1">
  <location ref="A3:E9" firstHeaderRow="1" firstDataRow="2" firstDataCol="1"/>
  <pivotFields count="3">
    <pivotField axis="axisCol" showAll="0">
      <items count="4">
        <item x="1"/>
        <item x="0"/>
        <item x="2"/>
        <item t="default"/>
      </items>
    </pivotField>
    <pivotField axis="axisRow" numFmtId="168" showAll="0">
      <items count="7">
        <item x="0"/>
        <item x="1"/>
        <item x="2"/>
        <item x="3"/>
        <item x="4"/>
        <item x="5"/>
        <item t="default"/>
      </items>
    </pivotField>
    <pivotField dataField="1" numFmtId="44" showAll="0"/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omme de Combien" fld="2" baseField="0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eau croisé dynamique2" cacheId="2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outline="1" outlineData="1" multipleFieldFilters="0">
  <location ref="A3:E9" firstHeaderRow="1" firstDataRow="2" firstDataCol="1"/>
  <pivotFields count="3">
    <pivotField axis="axisCol" showAll="0">
      <items count="4">
        <item x="1"/>
        <item x="0"/>
        <item x="2"/>
        <item t="default"/>
      </items>
    </pivotField>
    <pivotField axis="axisRow" numFmtId="168" showAll="0">
      <items count="7">
        <item x="0"/>
        <item x="1"/>
        <item x="2"/>
        <item x="3"/>
        <item x="4"/>
        <item x="5"/>
        <item t="default"/>
      </items>
    </pivotField>
    <pivotField dataField="1" numFmtId="44" showAll="0"/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omme de Combie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ChiffreAffaire" displayName="TblChiffreAffaire" ref="A1:C37" totalsRowShown="0" headerRowDxfId="2">
  <autoFilter ref="A1:C37" xr:uid="{00000000-0009-0000-0100-000001000000}"/>
  <tableColumns count="3">
    <tableColumn id="1" xr3:uid="{00000000-0010-0000-0000-000001000000}" name="Qui"/>
    <tableColumn id="2" xr3:uid="{00000000-0010-0000-0000-000002000000}" name="Quand" dataDxfId="1">
      <calculatedColumnFormula>DATE(YEAR(TODAY()),11,1)</calculatedColumnFormula>
    </tableColumn>
    <tableColumn id="3" xr3:uid="{00000000-0010-0000-0000-000003000000}" name="Combien" dataDxfId="0" dataCellStyle="Monétaire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9"/>
  <sheetViews>
    <sheetView tabSelected="1" workbookViewId="0">
      <selection activeCell="A3" sqref="A3"/>
    </sheetView>
  </sheetViews>
  <sheetFormatPr baseColWidth="10" defaultRowHeight="12.75" x14ac:dyDescent="0.2"/>
  <cols>
    <col min="1" max="1" width="21.140625" bestFit="1" customWidth="1"/>
    <col min="2" max="2" width="24" bestFit="1" customWidth="1"/>
    <col min="3" max="3" width="5.42578125" bestFit="1" customWidth="1"/>
    <col min="4" max="4" width="5.7109375" bestFit="1" customWidth="1"/>
    <col min="5" max="5" width="13.140625" bestFit="1" customWidth="1"/>
  </cols>
  <sheetData>
    <row r="3" spans="1:5" x14ac:dyDescent="0.2">
      <c r="A3" s="4" t="s">
        <v>8</v>
      </c>
      <c r="B3" s="4" t="s">
        <v>9</v>
      </c>
    </row>
    <row r="4" spans="1:5" x14ac:dyDescent="0.2">
      <c r="A4" s="4" t="s">
        <v>6</v>
      </c>
      <c r="B4" t="s">
        <v>1</v>
      </c>
      <c r="C4" t="s">
        <v>0</v>
      </c>
      <c r="D4" t="s">
        <v>2</v>
      </c>
      <c r="E4" t="s">
        <v>7</v>
      </c>
    </row>
    <row r="5" spans="1:5" x14ac:dyDescent="0.2">
      <c r="A5" s="6" t="s">
        <v>10</v>
      </c>
      <c r="B5" s="5">
        <v>158</v>
      </c>
      <c r="C5" s="5">
        <v>123</v>
      </c>
      <c r="D5" s="5">
        <v>154</v>
      </c>
      <c r="E5" s="5">
        <v>435</v>
      </c>
    </row>
    <row r="6" spans="1:5" x14ac:dyDescent="0.2">
      <c r="A6" s="6" t="s">
        <v>11</v>
      </c>
      <c r="B6" s="5">
        <v>157</v>
      </c>
      <c r="C6" s="5">
        <v>121</v>
      </c>
      <c r="D6" s="5">
        <v>207</v>
      </c>
      <c r="E6" s="5">
        <v>485</v>
      </c>
    </row>
    <row r="7" spans="1:5" x14ac:dyDescent="0.2">
      <c r="A7" s="6" t="s">
        <v>12</v>
      </c>
      <c r="B7" s="5">
        <v>181</v>
      </c>
      <c r="C7" s="5">
        <v>194</v>
      </c>
      <c r="D7" s="5">
        <v>133</v>
      </c>
      <c r="E7" s="5">
        <v>508</v>
      </c>
    </row>
    <row r="8" spans="1:5" x14ac:dyDescent="0.2">
      <c r="A8" s="6" t="s">
        <v>13</v>
      </c>
      <c r="B8" s="5">
        <v>164</v>
      </c>
      <c r="C8" s="5">
        <v>98</v>
      </c>
      <c r="D8" s="5">
        <v>197</v>
      </c>
      <c r="E8" s="5">
        <v>459</v>
      </c>
    </row>
    <row r="9" spans="1:5" x14ac:dyDescent="0.2">
      <c r="A9" s="6" t="s">
        <v>7</v>
      </c>
      <c r="B9" s="5">
        <v>660</v>
      </c>
      <c r="C9" s="5">
        <v>536</v>
      </c>
      <c r="D9" s="5">
        <v>691</v>
      </c>
      <c r="E9" s="5">
        <v>1887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9"/>
  <sheetViews>
    <sheetView workbookViewId="0">
      <selection activeCell="G5" sqref="G5"/>
    </sheetView>
  </sheetViews>
  <sheetFormatPr baseColWidth="10" defaultRowHeight="12.75" x14ac:dyDescent="0.2"/>
  <cols>
    <col min="1" max="1" width="21.140625" bestFit="1" customWidth="1"/>
    <col min="2" max="2" width="24" bestFit="1" customWidth="1"/>
    <col min="3" max="3" width="5.42578125" customWidth="1"/>
    <col min="4" max="4" width="5.7109375" customWidth="1"/>
    <col min="5" max="5" width="13.140625" bestFit="1" customWidth="1"/>
  </cols>
  <sheetData>
    <row r="3" spans="1:7" x14ac:dyDescent="0.2">
      <c r="A3" s="4" t="s">
        <v>8</v>
      </c>
      <c r="B3" s="4" t="s">
        <v>9</v>
      </c>
    </row>
    <row r="4" spans="1:7" x14ac:dyDescent="0.2">
      <c r="A4" s="4" t="s">
        <v>6</v>
      </c>
      <c r="B4" t="s">
        <v>1</v>
      </c>
      <c r="C4" t="s">
        <v>0</v>
      </c>
      <c r="D4" t="s">
        <v>2</v>
      </c>
      <c r="E4" t="s">
        <v>7</v>
      </c>
    </row>
    <row r="5" spans="1:7" x14ac:dyDescent="0.2">
      <c r="A5" s="6" t="s">
        <v>10</v>
      </c>
      <c r="B5" s="5">
        <v>158</v>
      </c>
      <c r="C5" s="5">
        <v>123</v>
      </c>
      <c r="D5" s="5">
        <v>154</v>
      </c>
      <c r="E5" s="5">
        <v>435</v>
      </c>
      <c r="G5" s="1" t="s">
        <v>14</v>
      </c>
    </row>
    <row r="6" spans="1:7" x14ac:dyDescent="0.2">
      <c r="A6" s="6" t="s">
        <v>11</v>
      </c>
      <c r="B6" s="5">
        <v>157</v>
      </c>
      <c r="C6" s="5">
        <v>121</v>
      </c>
      <c r="D6" s="5">
        <v>207</v>
      </c>
      <c r="E6" s="5">
        <v>485</v>
      </c>
    </row>
    <row r="7" spans="1:7" x14ac:dyDescent="0.2">
      <c r="A7" s="6" t="s">
        <v>12</v>
      </c>
      <c r="B7" s="5">
        <v>181</v>
      </c>
      <c r="C7" s="5">
        <v>194</v>
      </c>
      <c r="D7" s="5">
        <v>133</v>
      </c>
      <c r="E7" s="5">
        <v>508</v>
      </c>
    </row>
    <row r="8" spans="1:7" x14ac:dyDescent="0.2">
      <c r="A8" s="6" t="s">
        <v>13</v>
      </c>
      <c r="B8" s="5">
        <v>164</v>
      </c>
      <c r="C8" s="5">
        <v>98</v>
      </c>
      <c r="D8" s="5">
        <v>197</v>
      </c>
      <c r="E8" s="5">
        <v>459</v>
      </c>
    </row>
    <row r="9" spans="1:7" x14ac:dyDescent="0.2">
      <c r="A9" s="6" t="s">
        <v>7</v>
      </c>
      <c r="B9" s="5">
        <v>660</v>
      </c>
      <c r="C9" s="5">
        <v>536</v>
      </c>
      <c r="D9" s="5">
        <v>691</v>
      </c>
      <c r="E9" s="5">
        <v>1887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7"/>
  <sheetViews>
    <sheetView zoomScaleNormal="100" workbookViewId="0">
      <selection activeCell="B19" sqref="B19"/>
    </sheetView>
  </sheetViews>
  <sheetFormatPr baseColWidth="10" defaultColWidth="11.42578125" defaultRowHeight="12.75" x14ac:dyDescent="0.2"/>
  <sheetData>
    <row r="1" spans="1:3" x14ac:dyDescent="0.2">
      <c r="A1" s="1" t="s">
        <v>3</v>
      </c>
      <c r="B1" s="1" t="s">
        <v>4</v>
      </c>
      <c r="C1" s="1" t="s">
        <v>5</v>
      </c>
    </row>
    <row r="2" spans="1:3" x14ac:dyDescent="0.2">
      <c r="A2" t="s">
        <v>0</v>
      </c>
      <c r="B2" s="2">
        <f ca="1">DATE(YEAR(TODAY()),1,1)</f>
        <v>44197</v>
      </c>
      <c r="C2" s="3">
        <v>50</v>
      </c>
    </row>
    <row r="3" spans="1:3" x14ac:dyDescent="0.2">
      <c r="A3" t="s">
        <v>1</v>
      </c>
      <c r="B3" s="2">
        <f t="shared" ref="B3:B4" ca="1" si="0">DATE(YEAR(TODAY()),1,1)</f>
        <v>44197</v>
      </c>
      <c r="C3" s="3">
        <v>48</v>
      </c>
    </row>
    <row r="4" spans="1:3" x14ac:dyDescent="0.2">
      <c r="A4" t="s">
        <v>2</v>
      </c>
      <c r="B4" s="2">
        <f t="shared" ca="1" si="0"/>
        <v>44197</v>
      </c>
      <c r="C4" s="3">
        <v>47</v>
      </c>
    </row>
    <row r="5" spans="1:3" x14ac:dyDescent="0.2">
      <c r="A5" t="s">
        <v>0</v>
      </c>
      <c r="B5" s="2">
        <f t="shared" ref="B5:B7" ca="1" si="1">DATE(YEAR(TODAY()),2,1)</f>
        <v>44228</v>
      </c>
      <c r="C5" s="3">
        <v>48</v>
      </c>
    </row>
    <row r="6" spans="1:3" x14ac:dyDescent="0.2">
      <c r="A6" t="s">
        <v>1</v>
      </c>
      <c r="B6" s="2">
        <f t="shared" ca="1" si="1"/>
        <v>44228</v>
      </c>
      <c r="C6" s="3">
        <v>62</v>
      </c>
    </row>
    <row r="7" spans="1:3" x14ac:dyDescent="0.2">
      <c r="A7" t="s">
        <v>2</v>
      </c>
      <c r="B7" s="2">
        <f t="shared" ca="1" si="1"/>
        <v>44228</v>
      </c>
      <c r="C7" s="3">
        <v>64</v>
      </c>
    </row>
    <row r="8" spans="1:3" x14ac:dyDescent="0.2">
      <c r="A8" t="s">
        <v>0</v>
      </c>
      <c r="B8" s="2">
        <f t="shared" ref="B8:B10" ca="1" si="2">DATE(YEAR(TODAY()),3,1)</f>
        <v>44256</v>
      </c>
      <c r="C8" s="3">
        <v>25</v>
      </c>
    </row>
    <row r="9" spans="1:3" x14ac:dyDescent="0.2">
      <c r="A9" t="s">
        <v>1</v>
      </c>
      <c r="B9" s="2">
        <f t="shared" ca="1" si="2"/>
        <v>44256</v>
      </c>
      <c r="C9" s="3">
        <v>48</v>
      </c>
    </row>
    <row r="10" spans="1:3" x14ac:dyDescent="0.2">
      <c r="A10" t="s">
        <v>2</v>
      </c>
      <c r="B10" s="2">
        <f t="shared" ca="1" si="2"/>
        <v>44256</v>
      </c>
      <c r="C10" s="3">
        <v>43</v>
      </c>
    </row>
    <row r="11" spans="1:3" x14ac:dyDescent="0.2">
      <c r="A11" t="s">
        <v>0</v>
      </c>
      <c r="B11" s="2">
        <f ca="1">DATE(YEAR(TODAY()),4,1)</f>
        <v>44287</v>
      </c>
      <c r="C11" s="3">
        <v>49</v>
      </c>
    </row>
    <row r="12" spans="1:3" x14ac:dyDescent="0.2">
      <c r="A12" t="s">
        <v>1</v>
      </c>
      <c r="B12" s="2">
        <f ca="1">DATE(YEAR(TODAY()),4,1)</f>
        <v>44287</v>
      </c>
      <c r="C12" s="3">
        <v>48</v>
      </c>
    </row>
    <row r="13" spans="1:3" x14ac:dyDescent="0.2">
      <c r="A13" t="s">
        <v>2</v>
      </c>
      <c r="B13" s="2">
        <f ca="1">DATE(YEAR(TODAY()),4,1)</f>
        <v>44287</v>
      </c>
      <c r="C13" s="3">
        <v>95</v>
      </c>
    </row>
    <row r="14" spans="1:3" x14ac:dyDescent="0.2">
      <c r="A14" t="s">
        <v>0</v>
      </c>
      <c r="B14" s="2">
        <f t="shared" ref="B14:B16" ca="1" si="3">DATE(YEAR(TODAY()),5,1)</f>
        <v>44317</v>
      </c>
      <c r="C14" s="3">
        <v>47</v>
      </c>
    </row>
    <row r="15" spans="1:3" x14ac:dyDescent="0.2">
      <c r="A15" t="s">
        <v>1</v>
      </c>
      <c r="B15" s="2">
        <f t="shared" ca="1" si="3"/>
        <v>44317</v>
      </c>
      <c r="C15" s="3">
        <v>45</v>
      </c>
    </row>
    <row r="16" spans="1:3" x14ac:dyDescent="0.2">
      <c r="A16" t="s">
        <v>2</v>
      </c>
      <c r="B16" s="2">
        <f t="shared" ca="1" si="3"/>
        <v>44317</v>
      </c>
      <c r="C16" s="3">
        <v>64</v>
      </c>
    </row>
    <row r="17" spans="1:3" x14ac:dyDescent="0.2">
      <c r="A17" t="s">
        <v>0</v>
      </c>
      <c r="B17" s="2">
        <f t="shared" ref="B17:B19" ca="1" si="4">DATE(YEAR(TODAY()),6,1)</f>
        <v>44348</v>
      </c>
      <c r="C17" s="3">
        <v>25</v>
      </c>
    </row>
    <row r="18" spans="1:3" x14ac:dyDescent="0.2">
      <c r="A18" t="s">
        <v>1</v>
      </c>
      <c r="B18" s="2">
        <f t="shared" ca="1" si="4"/>
        <v>44348</v>
      </c>
      <c r="C18" s="3">
        <v>64</v>
      </c>
    </row>
    <row r="19" spans="1:3" x14ac:dyDescent="0.2">
      <c r="A19" t="s">
        <v>2</v>
      </c>
      <c r="B19" s="2">
        <f t="shared" ca="1" si="4"/>
        <v>44348</v>
      </c>
      <c r="C19" s="3">
        <v>48</v>
      </c>
    </row>
    <row r="20" spans="1:3" x14ac:dyDescent="0.2">
      <c r="A20" t="s">
        <v>0</v>
      </c>
      <c r="B20" s="2">
        <f t="shared" ref="B20:B22" ca="1" si="5">DATE(YEAR(TODAY()),7,1)</f>
        <v>44378</v>
      </c>
      <c r="C20" s="3">
        <v>45</v>
      </c>
    </row>
    <row r="21" spans="1:3" x14ac:dyDescent="0.2">
      <c r="A21" t="s">
        <v>1</v>
      </c>
      <c r="B21" s="2">
        <f t="shared" ca="1" si="5"/>
        <v>44378</v>
      </c>
      <c r="C21" s="3">
        <v>62</v>
      </c>
    </row>
    <row r="22" spans="1:3" x14ac:dyDescent="0.2">
      <c r="A22" t="s">
        <v>2</v>
      </c>
      <c r="B22" s="2">
        <f t="shared" ca="1" si="5"/>
        <v>44378</v>
      </c>
      <c r="C22" s="3">
        <v>58</v>
      </c>
    </row>
    <row r="23" spans="1:3" x14ac:dyDescent="0.2">
      <c r="A23" t="s">
        <v>0</v>
      </c>
      <c r="B23" s="2">
        <f t="shared" ref="B23:B25" ca="1" si="6">DATE(YEAR(TODAY()),8,1)</f>
        <v>44409</v>
      </c>
      <c r="C23" s="3">
        <v>95</v>
      </c>
    </row>
    <row r="24" spans="1:3" x14ac:dyDescent="0.2">
      <c r="A24" t="s">
        <v>1</v>
      </c>
      <c r="B24" s="2">
        <f t="shared" ca="1" si="6"/>
        <v>44409</v>
      </c>
      <c r="C24" s="3">
        <v>32</v>
      </c>
    </row>
    <row r="25" spans="1:3" x14ac:dyDescent="0.2">
      <c r="A25" t="s">
        <v>2</v>
      </c>
      <c r="B25" s="2">
        <f t="shared" ca="1" si="6"/>
        <v>44409</v>
      </c>
      <c r="C25" s="3">
        <v>21</v>
      </c>
    </row>
    <row r="26" spans="1:3" x14ac:dyDescent="0.2">
      <c r="A26" t="s">
        <v>0</v>
      </c>
      <c r="B26" s="2">
        <f t="shared" ref="B26:B28" ca="1" si="7">DATE(YEAR(TODAY()),9,1)</f>
        <v>44440</v>
      </c>
      <c r="C26" s="3">
        <v>54</v>
      </c>
    </row>
    <row r="27" spans="1:3" x14ac:dyDescent="0.2">
      <c r="A27" t="s">
        <v>1</v>
      </c>
      <c r="B27" s="2">
        <f t="shared" ca="1" si="7"/>
        <v>44440</v>
      </c>
      <c r="C27" s="3">
        <v>87</v>
      </c>
    </row>
    <row r="28" spans="1:3" x14ac:dyDescent="0.2">
      <c r="A28" t="s">
        <v>2</v>
      </c>
      <c r="B28" s="2">
        <f t="shared" ca="1" si="7"/>
        <v>44440</v>
      </c>
      <c r="C28" s="3">
        <v>54</v>
      </c>
    </row>
    <row r="29" spans="1:3" x14ac:dyDescent="0.2">
      <c r="A29" t="s">
        <v>0</v>
      </c>
      <c r="B29" s="2">
        <f t="shared" ref="B29:B31" ca="1" si="8">DATE(YEAR(TODAY()),10,1)</f>
        <v>44470</v>
      </c>
      <c r="C29" s="3">
        <v>45</v>
      </c>
    </row>
    <row r="30" spans="1:3" x14ac:dyDescent="0.2">
      <c r="A30" t="s">
        <v>1</v>
      </c>
      <c r="B30" s="2">
        <f t="shared" ca="1" si="8"/>
        <v>44470</v>
      </c>
      <c r="C30" s="3">
        <v>65</v>
      </c>
    </row>
    <row r="31" spans="1:3" x14ac:dyDescent="0.2">
      <c r="A31" t="s">
        <v>2</v>
      </c>
      <c r="B31" s="2">
        <f t="shared" ca="1" si="8"/>
        <v>44470</v>
      </c>
      <c r="C31" s="3">
        <v>98</v>
      </c>
    </row>
    <row r="32" spans="1:3" x14ac:dyDescent="0.2">
      <c r="A32" t="s">
        <v>0</v>
      </c>
      <c r="B32" s="2">
        <f t="shared" ref="B32:B33" ca="1" si="9">DATE(YEAR(TODAY()),11,1)</f>
        <v>44501</v>
      </c>
      <c r="C32" s="3">
        <v>32</v>
      </c>
    </row>
    <row r="33" spans="1:3" x14ac:dyDescent="0.2">
      <c r="A33" t="s">
        <v>1</v>
      </c>
      <c r="B33" s="2">
        <f t="shared" ca="1" si="9"/>
        <v>44501</v>
      </c>
      <c r="C33" s="3">
        <v>87</v>
      </c>
    </row>
    <row r="34" spans="1:3" x14ac:dyDescent="0.2">
      <c r="A34" t="s">
        <v>2</v>
      </c>
      <c r="B34" s="2">
        <f t="shared" ref="B34:B37" ca="1" si="10">DATE(YEAR(TODAY()),11,1)</f>
        <v>44501</v>
      </c>
      <c r="C34" s="3">
        <v>54</v>
      </c>
    </row>
    <row r="35" spans="1:3" x14ac:dyDescent="0.2">
      <c r="A35" t="s">
        <v>0</v>
      </c>
      <c r="B35" s="2">
        <f ca="1">DATE(YEAR(TODAY()),12,1)</f>
        <v>44531</v>
      </c>
      <c r="C35" s="3">
        <v>21</v>
      </c>
    </row>
    <row r="36" spans="1:3" x14ac:dyDescent="0.2">
      <c r="A36" t="s">
        <v>1</v>
      </c>
      <c r="B36" s="2">
        <f t="shared" ca="1" si="10"/>
        <v>44501</v>
      </c>
      <c r="C36" s="3">
        <v>12</v>
      </c>
    </row>
    <row r="37" spans="1:3" x14ac:dyDescent="0.2">
      <c r="A37" t="s">
        <v>2</v>
      </c>
      <c r="B37" s="2">
        <f t="shared" ca="1" si="10"/>
        <v>44501</v>
      </c>
      <c r="C37" s="3">
        <v>45</v>
      </c>
    </row>
  </sheetData>
  <pageMargins left="0.75" right="0.75" top="1" bottom="1" header="0.4921259845" footer="0.4921259845"/>
  <pageSetup paperSize="9" scale="89" orientation="landscape" horizontalDpi="0" verticalDpi="0" r:id="rId1"/>
  <headerFooter alignWithMargins="0">
    <oddFooter>&amp;L&amp;A&amp;R&amp;F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D5BBDDBC61B4F8DFED29C24C83CFC" ma:contentTypeVersion="4" ma:contentTypeDescription="Crée un document." ma:contentTypeScope="" ma:versionID="b61f8a503e1ea324f80bc3609782c50b">
  <xsd:schema xmlns:xsd="http://www.w3.org/2001/XMLSchema" xmlns:xs="http://www.w3.org/2001/XMLSchema" xmlns:p="http://schemas.microsoft.com/office/2006/metadata/properties" xmlns:ns2="345f7a3d-7358-4031-b392-ea2749b607d3" xmlns:ns3="669b5300-1be8-4cfe-ad28-0a45a484e0f6" targetNamespace="http://schemas.microsoft.com/office/2006/metadata/properties" ma:root="true" ma:fieldsID="da8dd9a03ef0d211090df38fc1559118" ns2:_="" ns3:_="">
    <xsd:import namespace="345f7a3d-7358-4031-b392-ea2749b607d3"/>
    <xsd:import namespace="669b5300-1be8-4cfe-ad28-0a45a484e0f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5f7a3d-7358-4031-b392-ea2749b60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9b5300-1be8-4cfe-ad28-0a45a484e0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DFAA91-8DF7-4FD4-9965-E64BBD4541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5f7a3d-7358-4031-b392-ea2749b607d3"/>
    <ds:schemaRef ds:uri="669b5300-1be8-4cfe-ad28-0a45a484e0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2A3C9C-0096-4092-87AE-54016AEB7D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13A387-FD9E-416D-9310-EECB66D733B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345f7a3d-7358-4031-b392-ea2749b607d3"/>
    <ds:schemaRef ds:uri="http://schemas.microsoft.com/office/2006/documentManagement/types"/>
    <ds:schemaRef ds:uri="http://schemas.microsoft.com/office/infopath/2007/PartnerControls"/>
    <ds:schemaRef ds:uri="669b5300-1be8-4cfe-ad28-0a45a484e0f6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TcdParVendeur</vt:lpstr>
      <vt:lpstr>TcdParVendeurParTrimestre</vt:lpstr>
      <vt:lpstr>WksBaseDeDonnees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Daniel DEVEAUX</cp:lastModifiedBy>
  <cp:lastPrinted>2009-10-29T08:12:49Z</cp:lastPrinted>
  <dcterms:created xsi:type="dcterms:W3CDTF">2008-02-28T08:15:53Z</dcterms:created>
  <dcterms:modified xsi:type="dcterms:W3CDTF">2021-11-24T14:12:35Z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0x0101002A6D5BBDDBC61B4F8DFED29C24C83CFC</vt:lpwstr>
  </property>
</Properties>
</file>